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431"/>
  <workbookPr/>
  <mc:AlternateContent xmlns:mc="http://schemas.openxmlformats.org/markup-compatibility/2006">
    <mc:Choice Requires="x15">
      <x15ac:absPath xmlns:x15ac="http://schemas.microsoft.com/office/spreadsheetml/2010/11/ac" url="C:\Users\rccm\Documents\Web Easy\Documents\HVACnotebook html\CalcSheets\"/>
    </mc:Choice>
  </mc:AlternateContent>
  <bookViews>
    <workbookView xWindow="10350" yWindow="0" windowWidth="18480" windowHeight="8730" activeTab="1"/>
  </bookViews>
  <sheets>
    <sheet name="Contact Us" sheetId="6" r:id="rId1"/>
    <sheet name="Payback Analysis (2 Options)" sheetId="1" r:id="rId2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3" i="1" l="1"/>
  <c r="N36" i="1" l="1"/>
  <c r="N35" i="1"/>
  <c r="N34" i="1"/>
  <c r="N32" i="1"/>
  <c r="N31" i="1"/>
  <c r="N30" i="1"/>
  <c r="N17" i="1"/>
  <c r="N18" i="1"/>
  <c r="N19" i="1"/>
  <c r="N20" i="1"/>
  <c r="N21" i="1"/>
  <c r="N16" i="1"/>
  <c r="N15" i="1"/>
  <c r="C28" i="1" l="1"/>
  <c r="E22" i="1" l="1"/>
  <c r="F22" i="1"/>
  <c r="G22" i="1"/>
  <c r="H22" i="1"/>
  <c r="I22" i="1"/>
  <c r="J22" i="1"/>
  <c r="K22" i="1"/>
  <c r="L22" i="1"/>
  <c r="M22" i="1"/>
  <c r="H37" i="1"/>
  <c r="I37" i="1"/>
  <c r="J37" i="1"/>
  <c r="K37" i="1"/>
  <c r="L37" i="1"/>
  <c r="M37" i="1"/>
  <c r="E37" i="1"/>
  <c r="F37" i="1"/>
  <c r="G37" i="1"/>
  <c r="D28" i="1" l="1"/>
  <c r="E28" i="1" s="1"/>
  <c r="F28" i="1" s="1"/>
  <c r="G28" i="1" s="1"/>
  <c r="H28" i="1" s="1"/>
  <c r="I28" i="1" s="1"/>
  <c r="J28" i="1" s="1"/>
  <c r="K28" i="1" s="1"/>
  <c r="L28" i="1" s="1"/>
  <c r="M28" i="1" s="1"/>
  <c r="D13" i="1"/>
  <c r="E13" i="1" s="1"/>
  <c r="F13" i="1" s="1"/>
  <c r="G13" i="1" s="1"/>
  <c r="H13" i="1" s="1"/>
  <c r="I13" i="1" s="1"/>
  <c r="J13" i="1" s="1"/>
  <c r="K13" i="1" s="1"/>
  <c r="L13" i="1" s="1"/>
  <c r="M13" i="1" s="1"/>
  <c r="D37" i="1" l="1"/>
  <c r="C37" i="1"/>
  <c r="D22" i="1"/>
  <c r="C22" i="1"/>
  <c r="C23" i="1" l="1"/>
  <c r="D23" i="1" s="1"/>
  <c r="E23" i="1" s="1"/>
  <c r="F23" i="1" s="1"/>
  <c r="G23" i="1" s="1"/>
  <c r="H23" i="1" s="1"/>
  <c r="I23" i="1" s="1"/>
  <c r="J23" i="1" s="1"/>
  <c r="K23" i="1" s="1"/>
  <c r="L23" i="1" s="1"/>
  <c r="M23" i="1" s="1"/>
  <c r="N22" i="1"/>
  <c r="C38" i="1"/>
  <c r="D38" i="1" s="1"/>
  <c r="E38" i="1" s="1"/>
  <c r="F38" i="1" s="1"/>
  <c r="G38" i="1" s="1"/>
  <c r="H38" i="1" s="1"/>
  <c r="I38" i="1" s="1"/>
  <c r="J38" i="1" s="1"/>
  <c r="K38" i="1" s="1"/>
  <c r="L38" i="1" s="1"/>
  <c r="M38" i="1" s="1"/>
  <c r="N37" i="1"/>
</calcChain>
</file>

<file path=xl/sharedStrings.xml><?xml version="1.0" encoding="utf-8"?>
<sst xmlns="http://schemas.openxmlformats.org/spreadsheetml/2006/main" count="77" uniqueCount="56">
  <si>
    <t>Initial Cost</t>
  </si>
  <si>
    <t>Energy Savings</t>
  </si>
  <si>
    <t>O&amp;M Costs</t>
  </si>
  <si>
    <t>Total</t>
  </si>
  <si>
    <t>Cumulative</t>
  </si>
  <si>
    <t>Year 1</t>
  </si>
  <si>
    <t>Year 2</t>
  </si>
  <si>
    <t>Year 3</t>
  </si>
  <si>
    <t>Year 4</t>
  </si>
  <si>
    <t>Year 5</t>
  </si>
  <si>
    <t>Year 6</t>
  </si>
  <si>
    <t>Year 7</t>
  </si>
  <si>
    <t>Year 8</t>
  </si>
  <si>
    <t>Year 9</t>
  </si>
  <si>
    <t>Year 10</t>
  </si>
  <si>
    <t>Project Title:</t>
  </si>
  <si>
    <t>Lighting Upgrade Analysis</t>
  </si>
  <si>
    <t>Project ID:</t>
  </si>
  <si>
    <t>Prepared By:</t>
  </si>
  <si>
    <t>W.T</t>
  </si>
  <si>
    <t xml:space="preserve">  Sheet:</t>
  </si>
  <si>
    <t>1 of  1</t>
  </si>
  <si>
    <t>Project Manger:</t>
  </si>
  <si>
    <t>T.M.</t>
  </si>
  <si>
    <t>Checked By:</t>
  </si>
  <si>
    <t>D.W.</t>
  </si>
  <si>
    <t xml:space="preserve">  Date:</t>
  </si>
  <si>
    <t>Option A from Company ABC</t>
  </si>
  <si>
    <t>Option B from Company XYZ</t>
  </si>
  <si>
    <t>Year 0</t>
  </si>
  <si>
    <t>Equip Overhaul</t>
  </si>
  <si>
    <t>We can custom create any spreadsheets to fit your needs.</t>
  </si>
  <si>
    <t>Email:</t>
  </si>
  <si>
    <t>Website:</t>
  </si>
  <si>
    <t>Visit Our Website For More Amazing Spreadsheets.</t>
  </si>
  <si>
    <t>1)</t>
  </si>
  <si>
    <t>All of our Spreadsheets are provided as-is without warranty of any kind.  The user is assuming the entire risk as to their accuracy, quality, performance, and fitness for a particular use.</t>
  </si>
  <si>
    <t>2)</t>
  </si>
  <si>
    <t>3)</t>
  </si>
  <si>
    <t>By using our Spreadsheets, user has accepted the above terms and conditions.</t>
  </si>
  <si>
    <t>Evaluation of two options at the end of 10 years.</t>
  </si>
  <si>
    <t>FREE Standard Version</t>
  </si>
  <si>
    <t>This Is a FREE Standard Version.</t>
  </si>
  <si>
    <t>For A Nominal Fee, We Can Modify This Spreadsheets To Meet Your Specific Needs.</t>
  </si>
  <si>
    <t>Or Contact Us For Pricing On Our Unprotected Version.</t>
  </si>
  <si>
    <r>
      <rPr>
        <b/>
        <sz val="11"/>
        <color theme="1"/>
        <rFont val="Arial"/>
        <family val="2"/>
      </rPr>
      <t>USER DIRECTION:</t>
    </r>
    <r>
      <rPr>
        <sz val="11"/>
        <color theme="1"/>
        <rFont val="Arial"/>
        <family val="2"/>
      </rPr>
      <t xml:space="preserve"> Enter your data in yellow cells.</t>
    </r>
  </si>
  <si>
    <r>
      <t xml:space="preserve">             </t>
    </r>
    <r>
      <rPr>
        <b/>
        <u/>
        <sz val="12"/>
        <color theme="1"/>
        <rFont val="Arial"/>
        <family val="2"/>
      </rPr>
      <t>USER AGREEMENT</t>
    </r>
  </si>
  <si>
    <t>Our Standard Verison Spreadsheets are password protected to prevent user from accidential deletions or modifications of formulas and VBA codes.  Contact us if you would like to purchase a "Password-Free" Unprotected Version.</t>
  </si>
  <si>
    <t xml:space="preserve">OPTION A: </t>
  </si>
  <si>
    <t xml:space="preserve">OPTION B: </t>
  </si>
  <si>
    <r>
      <t xml:space="preserve">PAYBACK ANALYSIS </t>
    </r>
    <r>
      <rPr>
        <sz val="20"/>
        <color theme="3"/>
        <rFont val="Arial"/>
        <family val="2"/>
      </rPr>
      <t>(1 to 10 Years 2 Options)</t>
    </r>
  </si>
  <si>
    <t>F5:v8.1</t>
  </si>
  <si>
    <t>www.hvacnotebook.com</t>
  </si>
  <si>
    <t>hvacnotebook@yahoo.com</t>
  </si>
  <si>
    <t>v8.1</t>
  </si>
  <si>
    <t>Project Description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</si>
</sst>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"/>
    <numFmt numFmtId="165" formatCode="m/d/yy;@"/>
  </numFmts>
  <fonts count="34" x14ac:knownFonts="1"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rgb="FF0000FF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rgb="FF0000CC"/>
      <name val="Arial"/>
      <family val="2"/>
    </font>
    <font>
      <b/>
      <i/>
      <u/>
      <sz val="10"/>
      <name val="Arial"/>
      <family val="2"/>
    </font>
    <font>
      <b/>
      <sz val="12"/>
      <color rgb="FF000099"/>
      <name val="Arial Black"/>
      <family val="2"/>
    </font>
    <font>
      <b/>
      <sz val="10"/>
      <color rgb="FF0000FF"/>
      <name val="Arial"/>
      <family val="2"/>
    </font>
    <font>
      <u/>
      <sz val="11"/>
      <color theme="10"/>
      <name val="Calibri"/>
      <family val="2"/>
      <scheme val="minor"/>
    </font>
    <font>
      <u/>
      <sz val="14"/>
      <color theme="1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20"/>
      <color theme="3"/>
      <name val="Arial"/>
      <family val="2"/>
    </font>
    <font>
      <sz val="20"/>
      <color theme="3"/>
      <name val="Arial"/>
      <family val="2"/>
    </font>
    <font>
      <b/>
      <i/>
      <sz val="22"/>
      <color theme="0" tint="-0.499984740745262"/>
      <name val="Arial"/>
      <family val="2"/>
    </font>
    <font>
      <sz val="8"/>
      <color theme="1"/>
      <name val="Arial"/>
      <family val="2"/>
    </font>
    <font>
      <b/>
      <sz val="18"/>
      <color rgb="FF0000FF"/>
      <name val="Calibri"/>
      <family val="2"/>
      <scheme val="minor"/>
    </font>
    <font>
      <sz val="16"/>
      <color rgb="FF0000FF"/>
      <name val="Calibri"/>
      <family val="2"/>
      <scheme val="minor"/>
    </font>
    <font>
      <b/>
      <sz val="20"/>
      <color rgb="FF0070C0"/>
      <name val="Arial"/>
      <family val="2"/>
    </font>
    <font>
      <b/>
      <sz val="18"/>
      <name val="Calibri"/>
      <family val="2"/>
      <scheme val="minor"/>
    </font>
    <font>
      <sz val="12"/>
      <color theme="1"/>
      <name val="Arial"/>
      <family val="2"/>
    </font>
    <font>
      <u/>
      <sz val="12"/>
      <color theme="10"/>
      <name val="Arial"/>
      <family val="2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sz val="8"/>
      <color theme="1"/>
      <name val="Calibri"/>
      <family val="2"/>
      <scheme val="minor"/>
    </font>
    <font>
      <b/>
      <sz val="18"/>
      <color rgb="FF00B0F0"/>
      <name val="Calibri"/>
      <family val="2"/>
      <scheme val="minor"/>
    </font>
    <font>
      <b/>
      <sz val="11"/>
      <color theme="1"/>
      <name val="Arial"/>
      <family val="2"/>
    </font>
    <font>
      <b/>
      <sz val="11"/>
      <color indexed="12"/>
      <name val="Arial"/>
      <family val="2"/>
    </font>
    <font>
      <b/>
      <u/>
      <sz val="12"/>
      <color theme="1"/>
      <name val="Arial"/>
      <family val="2"/>
    </font>
    <font>
      <b/>
      <i/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</fills>
  <borders count="4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0" fontId="1" fillId="0" borderId="1" applyNumberFormat="0" applyFill="0" applyAlignment="0" applyProtection="0"/>
    <xf numFmtId="0" fontId="12" fillId="0" borderId="0" applyNumberFormat="0" applyFill="0" applyBorder="0" applyAlignment="0" applyProtection="0"/>
    <xf numFmtId="0" fontId="5" fillId="0" borderId="0"/>
    <xf numFmtId="0" fontId="5" fillId="0" borderId="0"/>
  </cellStyleXfs>
  <cellXfs count="101">
    <xf numFmtId="0" fontId="0" fillId="0" borderId="0" xfId="0"/>
    <xf numFmtId="0" fontId="6" fillId="0" borderId="12" xfId="0" applyFont="1" applyFill="1" applyBorder="1"/>
    <xf numFmtId="0" fontId="0" fillId="0" borderId="12" xfId="0" applyBorder="1"/>
    <xf numFmtId="0" fontId="5" fillId="0" borderId="12" xfId="0" applyFont="1" applyBorder="1"/>
    <xf numFmtId="0" fontId="6" fillId="0" borderId="0" xfId="0" applyFont="1" applyFill="1" applyBorder="1" applyProtection="1"/>
    <xf numFmtId="0" fontId="0" fillId="0" borderId="0" xfId="0" applyBorder="1"/>
    <xf numFmtId="0" fontId="5" fillId="0" borderId="0" xfId="0" applyFont="1" applyBorder="1"/>
    <xf numFmtId="0" fontId="7" fillId="0" borderId="0" xfId="0" applyFont="1" applyFill="1" applyBorder="1" applyAlignment="1" applyProtection="1">
      <alignment horizontal="right" vertical="center"/>
      <protection locked="0"/>
    </xf>
    <xf numFmtId="0" fontId="8" fillId="0" borderId="0" xfId="0" applyFont="1" applyFill="1" applyBorder="1" applyAlignment="1" applyProtection="1">
      <alignment horizontal="left" vertical="center" indent="1"/>
      <protection locked="0"/>
    </xf>
    <xf numFmtId="0" fontId="6" fillId="0" borderId="0" xfId="0" applyFont="1" applyFill="1" applyBorder="1" applyProtection="1">
      <protection locked="0"/>
    </xf>
    <xf numFmtId="0" fontId="8" fillId="0" borderId="0" xfId="0" applyFont="1" applyFill="1" applyBorder="1" applyAlignment="1" applyProtection="1">
      <alignment horizontal="center" vertical="center"/>
      <protection locked="0"/>
    </xf>
    <xf numFmtId="165" fontId="8" fillId="0" borderId="0" xfId="0" applyNumberFormat="1" applyFont="1" applyFill="1" applyBorder="1" applyAlignment="1" applyProtection="1">
      <alignment horizontal="center" vertical="center"/>
      <protection locked="0"/>
    </xf>
    <xf numFmtId="0" fontId="0" fillId="0" borderId="16" xfId="0" applyBorder="1"/>
    <xf numFmtId="0" fontId="0" fillId="0" borderId="19" xfId="0" applyBorder="1"/>
    <xf numFmtId="0" fontId="0" fillId="0" borderId="20" xfId="0" applyBorder="1"/>
    <xf numFmtId="0" fontId="2" fillId="0" borderId="0" xfId="0" applyFont="1" applyBorder="1" applyAlignment="1">
      <alignment horizontal="right" vertical="center"/>
    </xf>
    <xf numFmtId="0" fontId="0" fillId="0" borderId="13" xfId="0" applyBorder="1"/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11" fillId="2" borderId="11" xfId="0" applyFont="1" applyFill="1" applyBorder="1" applyAlignment="1" applyProtection="1">
      <alignment horizontal="left" vertical="center" indent="1"/>
      <protection locked="0"/>
    </xf>
    <xf numFmtId="0" fontId="11" fillId="2" borderId="10" xfId="0" applyFont="1" applyFill="1" applyBorder="1" applyAlignment="1" applyProtection="1">
      <alignment horizontal="left" vertical="center" indent="1"/>
      <protection locked="0"/>
    </xf>
    <xf numFmtId="164" fontId="4" fillId="2" borderId="7" xfId="0" applyNumberFormat="1" applyFont="1" applyFill="1" applyBorder="1" applyAlignment="1" applyProtection="1">
      <alignment vertical="center"/>
      <protection locked="0"/>
    </xf>
    <xf numFmtId="164" fontId="4" fillId="2" borderId="8" xfId="0" applyNumberFormat="1" applyFont="1" applyFill="1" applyBorder="1" applyAlignment="1" applyProtection="1">
      <alignment vertical="center"/>
      <protection locked="0"/>
    </xf>
    <xf numFmtId="164" fontId="4" fillId="2" borderId="5" xfId="0" applyNumberFormat="1" applyFont="1" applyFill="1" applyBorder="1" applyAlignment="1" applyProtection="1">
      <alignment vertical="center"/>
      <protection locked="0"/>
    </xf>
    <xf numFmtId="164" fontId="4" fillId="2" borderId="6" xfId="0" applyNumberFormat="1" applyFont="1" applyFill="1" applyBorder="1" applyAlignment="1" applyProtection="1">
      <alignment vertical="center"/>
      <protection locked="0"/>
    </xf>
    <xf numFmtId="0" fontId="5" fillId="0" borderId="4" xfId="0" applyFont="1" applyBorder="1" applyAlignment="1">
      <alignment horizontal="center" vertical="center"/>
    </xf>
    <xf numFmtId="0" fontId="13" fillId="0" borderId="0" xfId="2" applyFont="1" applyAlignment="1">
      <alignment horizontal="center" vertical="center"/>
    </xf>
    <xf numFmtId="0" fontId="14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164" fontId="4" fillId="2" borderId="23" xfId="0" applyNumberFormat="1" applyFont="1" applyFill="1" applyBorder="1" applyAlignment="1" applyProtection="1">
      <alignment vertical="center"/>
      <protection locked="0"/>
    </xf>
    <xf numFmtId="164" fontId="4" fillId="2" borderId="24" xfId="0" applyNumberFormat="1" applyFont="1" applyFill="1" applyBorder="1" applyAlignment="1" applyProtection="1">
      <alignment vertical="center"/>
      <protection locked="0"/>
    </xf>
    <xf numFmtId="0" fontId="3" fillId="0" borderId="27" xfId="0" applyFont="1" applyBorder="1" applyAlignment="1">
      <alignment horizontal="right" vertical="center" indent="1"/>
    </xf>
    <xf numFmtId="164" fontId="5" fillId="0" borderId="28" xfId="0" applyNumberFormat="1" applyFont="1" applyBorder="1" applyAlignment="1">
      <alignment vertical="center"/>
    </xf>
    <xf numFmtId="164" fontId="5" fillId="0" borderId="29" xfId="0" applyNumberFormat="1" applyFont="1" applyBorder="1" applyAlignment="1">
      <alignment vertical="center"/>
    </xf>
    <xf numFmtId="164" fontId="5" fillId="0" borderId="30" xfId="0" applyNumberFormat="1" applyFont="1" applyBorder="1" applyAlignment="1">
      <alignment vertical="center"/>
    </xf>
    <xf numFmtId="0" fontId="3" fillId="0" borderId="22" xfId="0" applyFont="1" applyBorder="1" applyAlignment="1">
      <alignment horizontal="right" vertical="center" indent="1"/>
    </xf>
    <xf numFmtId="164" fontId="5" fillId="0" borderId="2" xfId="0" applyNumberFormat="1" applyFont="1" applyBorder="1" applyAlignment="1">
      <alignment vertical="center"/>
    </xf>
    <xf numFmtId="164" fontId="5" fillId="0" borderId="3" xfId="0" applyNumberFormat="1" applyFont="1" applyBorder="1" applyAlignment="1">
      <alignment vertical="center"/>
    </xf>
    <xf numFmtId="164" fontId="5" fillId="0" borderId="4" xfId="0" applyNumberFormat="1" applyFont="1" applyBorder="1" applyAlignment="1">
      <alignment vertical="center"/>
    </xf>
    <xf numFmtId="0" fontId="18" fillId="0" borderId="18" xfId="0" applyFont="1" applyFill="1" applyBorder="1" applyAlignment="1">
      <alignment horizontal="right"/>
    </xf>
    <xf numFmtId="0" fontId="18" fillId="0" borderId="17" xfId="0" applyFont="1" applyFill="1" applyBorder="1"/>
    <xf numFmtId="0" fontId="0" fillId="0" borderId="0" xfId="0" applyProtection="1">
      <protection locked="0"/>
    </xf>
    <xf numFmtId="0" fontId="28" fillId="0" borderId="0" xfId="0" applyFont="1" applyAlignment="1">
      <alignment vertical="top"/>
    </xf>
    <xf numFmtId="0" fontId="0" fillId="0" borderId="21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0" xfId="0" applyBorder="1" applyAlignment="1">
      <alignment horizontal="center" vertical="center"/>
    </xf>
    <xf numFmtId="0" fontId="19" fillId="0" borderId="0" xfId="0" applyFont="1" applyBorder="1" applyAlignment="1">
      <alignment horizontal="center"/>
    </xf>
    <xf numFmtId="0" fontId="0" fillId="0" borderId="34" xfId="0" applyBorder="1"/>
    <xf numFmtId="0" fontId="20" fillId="0" borderId="0" xfId="0" applyFont="1" applyBorder="1" applyAlignment="1">
      <alignment horizontal="center"/>
    </xf>
    <xf numFmtId="0" fontId="20" fillId="0" borderId="0" xfId="0" applyFont="1" applyBorder="1" applyAlignment="1">
      <alignment horizontal="center" vertical="top"/>
    </xf>
    <xf numFmtId="0" fontId="29" fillId="0" borderId="0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/>
    </xf>
    <xf numFmtId="0" fontId="22" fillId="0" borderId="0" xfId="0" applyFont="1" applyBorder="1" applyAlignment="1">
      <alignment horizontal="center" vertical="top"/>
    </xf>
    <xf numFmtId="0" fontId="23" fillId="0" borderId="0" xfId="0" applyFont="1" applyBorder="1" applyAlignment="1">
      <alignment horizontal="right"/>
    </xf>
    <xf numFmtId="0" fontId="24" fillId="0" borderId="0" xfId="2" applyFont="1" applyFill="1" applyBorder="1" applyAlignment="1">
      <alignment horizontal="left"/>
    </xf>
    <xf numFmtId="0" fontId="0" fillId="0" borderId="0" xfId="0" applyBorder="1" applyAlignment="1"/>
    <xf numFmtId="0" fontId="23" fillId="0" borderId="0" xfId="0" applyFont="1" applyBorder="1" applyAlignment="1">
      <alignment horizontal="right" vertical="center"/>
    </xf>
    <xf numFmtId="0" fontId="24" fillId="0" borderId="0" xfId="2" applyFont="1" applyBorder="1" applyAlignment="1">
      <alignment horizontal="left" vertical="center"/>
    </xf>
    <xf numFmtId="0" fontId="0" fillId="0" borderId="33" xfId="0" applyBorder="1" applyAlignment="1">
      <alignment horizontal="left"/>
    </xf>
    <xf numFmtId="0" fontId="26" fillId="0" borderId="0" xfId="0" applyFont="1" applyBorder="1" applyAlignment="1">
      <alignment horizontal="right" vertical="center"/>
    </xf>
    <xf numFmtId="3" fontId="31" fillId="4" borderId="22" xfId="4" applyNumberFormat="1" applyFont="1" applyFill="1" applyBorder="1" applyAlignment="1" applyProtection="1">
      <alignment horizontal="center" vertical="center"/>
      <protection locked="0"/>
    </xf>
    <xf numFmtId="0" fontId="25" fillId="0" borderId="33" xfId="0" applyFont="1" applyBorder="1" applyAlignment="1">
      <alignment vertical="center"/>
    </xf>
    <xf numFmtId="0" fontId="26" fillId="0" borderId="33" xfId="0" applyFont="1" applyBorder="1" applyAlignment="1">
      <alignment horizontal="right" vertical="top"/>
    </xf>
    <xf numFmtId="0" fontId="0" fillId="0" borderId="35" xfId="0" applyBorder="1"/>
    <xf numFmtId="0" fontId="0" fillId="0" borderId="36" xfId="0" applyBorder="1"/>
    <xf numFmtId="0" fontId="0" fillId="0" borderId="37" xfId="0" applyBorder="1"/>
    <xf numFmtId="0" fontId="0" fillId="0" borderId="15" xfId="0" applyBorder="1" applyProtection="1">
      <protection locked="0"/>
    </xf>
    <xf numFmtId="0" fontId="7" fillId="0" borderId="0" xfId="0" applyFont="1" applyFill="1" applyBorder="1" applyAlignment="1" applyProtection="1">
      <alignment horizontal="right" vertical="center"/>
    </xf>
    <xf numFmtId="0" fontId="4" fillId="2" borderId="21" xfId="0" applyFont="1" applyFill="1" applyBorder="1" applyAlignment="1" applyProtection="1">
      <alignment horizontal="center" vertical="center"/>
      <protection locked="0"/>
    </xf>
    <xf numFmtId="0" fontId="11" fillId="2" borderId="9" xfId="0" applyFont="1" applyFill="1" applyBorder="1" applyAlignment="1" applyProtection="1">
      <alignment horizontal="left" vertical="center" indent="1"/>
      <protection locked="0"/>
    </xf>
    <xf numFmtId="0" fontId="5" fillId="0" borderId="19" xfId="0" applyFont="1" applyBorder="1" applyAlignment="1">
      <alignment horizontal="center" vertical="center"/>
    </xf>
    <xf numFmtId="164" fontId="6" fillId="3" borderId="10" xfId="0" applyNumberFormat="1" applyFont="1" applyFill="1" applyBorder="1" applyAlignment="1" applyProtection="1">
      <alignment vertical="center"/>
    </xf>
    <xf numFmtId="164" fontId="6" fillId="3" borderId="25" xfId="0" applyNumberFormat="1" applyFont="1" applyFill="1" applyBorder="1" applyAlignment="1" applyProtection="1">
      <alignment vertical="center"/>
    </xf>
    <xf numFmtId="164" fontId="7" fillId="3" borderId="22" xfId="0" applyNumberFormat="1" applyFont="1" applyFill="1" applyBorder="1" applyAlignment="1" applyProtection="1">
      <alignment vertical="center"/>
    </xf>
    <xf numFmtId="0" fontId="27" fillId="0" borderId="0" xfId="3" applyFont="1" applyBorder="1" applyAlignment="1">
      <alignment horizontal="left" vertical="top" wrapText="1"/>
    </xf>
    <xf numFmtId="0" fontId="17" fillId="0" borderId="12" xfId="0" applyFont="1" applyFill="1" applyBorder="1" applyAlignment="1" applyProtection="1">
      <alignment horizontal="right" vertical="center"/>
      <protection locked="0"/>
    </xf>
    <xf numFmtId="0" fontId="17" fillId="0" borderId="0" xfId="0" applyFont="1" applyFill="1" applyBorder="1" applyAlignment="1" applyProtection="1">
      <alignment horizontal="right" vertical="center"/>
      <protection locked="0"/>
    </xf>
    <xf numFmtId="0" fontId="15" fillId="0" borderId="1" xfId="1" applyFont="1" applyBorder="1" applyAlignment="1">
      <alignment horizontal="center"/>
    </xf>
    <xf numFmtId="0" fontId="4" fillId="0" borderId="13" xfId="0" applyFont="1" applyFill="1" applyBorder="1" applyAlignment="1" applyProtection="1">
      <alignment horizontal="left" vertical="center" indent="1"/>
      <protection locked="0"/>
    </xf>
    <xf numFmtId="0" fontId="4" fillId="0" borderId="13" xfId="0" applyFont="1" applyFill="1" applyBorder="1" applyAlignment="1" applyProtection="1">
      <alignment horizontal="left" vertical="center" indent="1"/>
      <protection locked="0"/>
    </xf>
    <xf numFmtId="0" fontId="5" fillId="0" borderId="0" xfId="0" applyFont="1" applyFill="1" applyBorder="1"/>
    <xf numFmtId="0" fontId="0" fillId="0" borderId="0" xfId="0" applyFill="1" applyBorder="1"/>
    <xf numFmtId="165" fontId="4" fillId="0" borderId="14" xfId="0" applyNumberFormat="1" applyFont="1" applyFill="1" applyBorder="1" applyAlignment="1" applyProtection="1">
      <alignment horizontal="left" vertical="center" indent="1"/>
      <protection locked="0"/>
    </xf>
    <xf numFmtId="0" fontId="33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left" vertical="center"/>
    </xf>
    <xf numFmtId="0" fontId="4" fillId="0" borderId="23" xfId="0" applyFont="1" applyFill="1" applyBorder="1" applyAlignment="1" applyProtection="1">
      <alignment horizontal="left" vertical="top" wrapText="1" indent="1"/>
      <protection locked="0"/>
    </xf>
    <xf numFmtId="0" fontId="4" fillId="0" borderId="14" xfId="0" applyFont="1" applyFill="1" applyBorder="1" applyAlignment="1" applyProtection="1">
      <alignment horizontal="left" vertical="top" wrapText="1" indent="1"/>
      <protection locked="0"/>
    </xf>
    <xf numFmtId="0" fontId="4" fillId="0" borderId="38" xfId="0" applyFont="1" applyFill="1" applyBorder="1" applyAlignment="1" applyProtection="1">
      <alignment horizontal="left" vertical="top" wrapText="1" indent="1"/>
      <protection locked="0"/>
    </xf>
    <xf numFmtId="0" fontId="10" fillId="0" borderId="39" xfId="0" applyFont="1" applyFill="1" applyBorder="1" applyAlignment="1">
      <alignment horizontal="right" vertical="center"/>
    </xf>
    <xf numFmtId="0" fontId="4" fillId="2" borderId="40" xfId="0" applyFont="1" applyFill="1" applyBorder="1" applyAlignment="1" applyProtection="1">
      <alignment horizontal="left" vertical="center" indent="1"/>
      <protection locked="0"/>
    </xf>
    <xf numFmtId="0" fontId="4" fillId="2" borderId="26" xfId="0" applyFont="1" applyFill="1" applyBorder="1" applyAlignment="1" applyProtection="1">
      <alignment horizontal="left" vertical="center" indent="1"/>
      <protection locked="0"/>
    </xf>
    <xf numFmtId="164" fontId="4" fillId="2" borderId="41" xfId="0" applyNumberFormat="1" applyFont="1" applyFill="1" applyBorder="1" applyAlignment="1" applyProtection="1">
      <alignment vertical="center"/>
      <protection locked="0"/>
    </xf>
    <xf numFmtId="164" fontId="4" fillId="2" borderId="42" xfId="0" applyNumberFormat="1" applyFont="1" applyFill="1" applyBorder="1" applyAlignment="1" applyProtection="1">
      <alignment vertical="center"/>
      <protection locked="0"/>
    </xf>
    <xf numFmtId="164" fontId="4" fillId="2" borderId="17" xfId="0" applyNumberFormat="1" applyFont="1" applyFill="1" applyBorder="1" applyAlignment="1" applyProtection="1">
      <alignment vertical="center"/>
      <protection locked="0"/>
    </xf>
    <xf numFmtId="164" fontId="6" fillId="3" borderId="43" xfId="0" applyNumberFormat="1" applyFont="1" applyFill="1" applyBorder="1" applyAlignment="1" applyProtection="1">
      <alignment vertical="center"/>
    </xf>
    <xf numFmtId="0" fontId="3" fillId="0" borderId="44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</cellXfs>
  <cellStyles count="5">
    <cellStyle name="Heading 1" xfId="1" builtinId="16"/>
    <cellStyle name="Hyperlink" xfId="2" builtinId="8"/>
    <cellStyle name="Normal" xfId="0" builtinId="0"/>
    <cellStyle name="Normal 2" xfId="3"/>
    <cellStyle name="Normal 2 2" xfId="4"/>
  </cellStyles>
  <dxfs count="0"/>
  <tableStyles count="0" defaultTableStyle="TableStyleMedium2" defaultPivotStyle="PivotStyleLight16"/>
  <colors>
    <mruColors>
      <color rgb="FF0000FF"/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Cummulative  Cash Flow at Year</a:t>
            </a:r>
            <a:r>
              <a:rPr lang="en-US" baseline="0"/>
              <a:t> End</a:t>
            </a:r>
            <a:endParaRPr lang="en-US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Option A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'Payback Analysis (2 Options)'!$C$14:$M$14</c:f>
              <c:strCache>
                <c:ptCount val="11"/>
                <c:pt idx="0">
                  <c:v>Year 0</c:v>
                </c:pt>
                <c:pt idx="1">
                  <c:v>Year 1</c:v>
                </c:pt>
                <c:pt idx="2">
                  <c:v>Year 2</c:v>
                </c:pt>
                <c:pt idx="3">
                  <c:v>Year 3</c:v>
                </c:pt>
                <c:pt idx="4">
                  <c:v>Year 4</c:v>
                </c:pt>
                <c:pt idx="5">
                  <c:v>Year 5</c:v>
                </c:pt>
                <c:pt idx="6">
                  <c:v>Year 6</c:v>
                </c:pt>
                <c:pt idx="7">
                  <c:v>Year 7</c:v>
                </c:pt>
                <c:pt idx="8">
                  <c:v>Year 8</c:v>
                </c:pt>
                <c:pt idx="9">
                  <c:v>Year 9</c:v>
                </c:pt>
                <c:pt idx="10">
                  <c:v>Year 10</c:v>
                </c:pt>
              </c:strCache>
            </c:strRef>
          </c:cat>
          <c:val>
            <c:numRef>
              <c:f>'Payback Analysis (2 Options)'!$C$23:$M$23</c:f>
              <c:numCache>
                <c:formatCode>"$"#,##0</c:formatCode>
                <c:ptCount val="11"/>
                <c:pt idx="0">
                  <c:v>-100800</c:v>
                </c:pt>
                <c:pt idx="1">
                  <c:v>-82600</c:v>
                </c:pt>
                <c:pt idx="2">
                  <c:v>-64400</c:v>
                </c:pt>
                <c:pt idx="3">
                  <c:v>-46200</c:v>
                </c:pt>
                <c:pt idx="4">
                  <c:v>-28000</c:v>
                </c:pt>
                <c:pt idx="5">
                  <c:v>-59800</c:v>
                </c:pt>
                <c:pt idx="6">
                  <c:v>-41600</c:v>
                </c:pt>
                <c:pt idx="7">
                  <c:v>-23400</c:v>
                </c:pt>
                <c:pt idx="8">
                  <c:v>-5200</c:v>
                </c:pt>
                <c:pt idx="9">
                  <c:v>13000</c:v>
                </c:pt>
                <c:pt idx="10">
                  <c:v>-18800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9CD-406A-BAF0-F86BC771B178}"/>
            </c:ext>
          </c:extLst>
        </c:ser>
        <c:ser>
          <c:idx val="1"/>
          <c:order val="1"/>
          <c:tx>
            <c:v>Option B</c:v>
          </c:tx>
          <c:spPr>
            <a:ln w="28575" cap="rnd">
              <a:solidFill>
                <a:schemeClr val="accent2"/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'Payback Analysis (2 Options)'!$C$14:$M$14</c:f>
              <c:strCache>
                <c:ptCount val="11"/>
                <c:pt idx="0">
                  <c:v>Year 0</c:v>
                </c:pt>
                <c:pt idx="1">
                  <c:v>Year 1</c:v>
                </c:pt>
                <c:pt idx="2">
                  <c:v>Year 2</c:v>
                </c:pt>
                <c:pt idx="3">
                  <c:v>Year 3</c:v>
                </c:pt>
                <c:pt idx="4">
                  <c:v>Year 4</c:v>
                </c:pt>
                <c:pt idx="5">
                  <c:v>Year 5</c:v>
                </c:pt>
                <c:pt idx="6">
                  <c:v>Year 6</c:v>
                </c:pt>
                <c:pt idx="7">
                  <c:v>Year 7</c:v>
                </c:pt>
                <c:pt idx="8">
                  <c:v>Year 8</c:v>
                </c:pt>
                <c:pt idx="9">
                  <c:v>Year 9</c:v>
                </c:pt>
                <c:pt idx="10">
                  <c:v>Year 10</c:v>
                </c:pt>
              </c:strCache>
            </c:strRef>
          </c:cat>
          <c:val>
            <c:numRef>
              <c:f>'Payback Analysis (2 Options)'!$C$38:$M$38</c:f>
              <c:numCache>
                <c:formatCode>"$"#,##0</c:formatCode>
                <c:ptCount val="11"/>
                <c:pt idx="0">
                  <c:v>-150500</c:v>
                </c:pt>
                <c:pt idx="1">
                  <c:v>-126000</c:v>
                </c:pt>
                <c:pt idx="2">
                  <c:v>-101500</c:v>
                </c:pt>
                <c:pt idx="3">
                  <c:v>-102000</c:v>
                </c:pt>
                <c:pt idx="4">
                  <c:v>-77500</c:v>
                </c:pt>
                <c:pt idx="5">
                  <c:v>-53000</c:v>
                </c:pt>
                <c:pt idx="6">
                  <c:v>-53500</c:v>
                </c:pt>
                <c:pt idx="7">
                  <c:v>-29000</c:v>
                </c:pt>
                <c:pt idx="8">
                  <c:v>-4500</c:v>
                </c:pt>
                <c:pt idx="9">
                  <c:v>-5000</c:v>
                </c:pt>
                <c:pt idx="10">
                  <c:v>19500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9CD-406A-BAF0-F86BC771B1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1568736"/>
        <c:axId val="-1791562752"/>
      </c:lineChart>
      <c:catAx>
        <c:axId val="-17915687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5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 b="1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791562752"/>
        <c:crosses val="autoZero"/>
        <c:auto val="1"/>
        <c:lblAlgn val="ctr"/>
        <c:lblOffset val="100"/>
        <c:noMultiLvlLbl val="0"/>
      </c:catAx>
      <c:valAx>
        <c:axId val="-17915627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CUMMULATIVE CASH FLOW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&quot;$&quot;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79156873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2076450</xdr:colOff>
      <xdr:row>5</xdr:row>
      <xdr:rowOff>85725</xdr:rowOff>
    </xdr:from>
    <xdr:to>
      <xdr:col>4</xdr:col>
      <xdr:colOff>628650</xdr:colOff>
      <xdr:row>7</xdr:row>
      <xdr:rowOff>209550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4934242-A1AB-4E75-9FE4-1BB594266A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05150" y="1790700"/>
          <a:ext cx="2295525" cy="7524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213359</xdr:colOff>
      <xdr:row>40</xdr:row>
      <xdr:rowOff>119062</xdr:rowOff>
    </xdr:from>
    <xdr:to>
      <xdr:col>13</xdr:col>
      <xdr:colOff>941916</xdr:colOff>
      <xdr:row>72</xdr:row>
      <xdr:rowOff>6614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hvacnotebook.com/" TargetMode="External"/><Relationship Id="rId1" Type="http://schemas.openxmlformats.org/officeDocument/2006/relationships/hyperlink" Target="mailto:hvacnotebook@yahoo.com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rccmdesign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F20"/>
  <sheetViews>
    <sheetView showGridLines="0" workbookViewId="0">
      <selection activeCell="H16" sqref="H16"/>
    </sheetView>
  </sheetViews>
  <sheetFormatPr defaultRowHeight="24.75" customHeight="1" x14ac:dyDescent="0.25"/>
  <cols>
    <col min="1" max="1" width="4" customWidth="1"/>
    <col min="2" max="2" width="11.42578125" customWidth="1"/>
    <col min="3" max="3" width="41.85546875" customWidth="1"/>
    <col min="4" max="4" width="14.28515625" customWidth="1"/>
    <col min="5" max="5" width="51.5703125" customWidth="1"/>
    <col min="6" max="6" width="8.140625" customWidth="1"/>
  </cols>
  <sheetData>
    <row r="1" spans="1:6" ht="24.75" customHeight="1" x14ac:dyDescent="0.25">
      <c r="A1" s="41"/>
      <c r="B1" s="42" t="s">
        <v>54</v>
      </c>
    </row>
    <row r="2" spans="1:6" ht="24.75" customHeight="1" x14ac:dyDescent="0.25">
      <c r="B2" s="43"/>
      <c r="C2" s="44"/>
      <c r="D2" s="44"/>
      <c r="E2" s="44"/>
      <c r="F2" s="45"/>
    </row>
    <row r="3" spans="1:6" ht="24.75" customHeight="1" x14ac:dyDescent="0.35">
      <c r="B3" s="46"/>
      <c r="C3" s="47"/>
      <c r="D3" s="48" t="s">
        <v>42</v>
      </c>
      <c r="E3" s="5"/>
      <c r="F3" s="49"/>
    </row>
    <row r="4" spans="1:6" ht="24.75" customHeight="1" x14ac:dyDescent="0.35">
      <c r="B4" s="46"/>
      <c r="C4" s="47"/>
      <c r="D4" s="50" t="s">
        <v>43</v>
      </c>
      <c r="E4" s="5"/>
      <c r="F4" s="49"/>
    </row>
    <row r="5" spans="1:6" ht="35.25" customHeight="1" x14ac:dyDescent="0.25">
      <c r="B5" s="46"/>
      <c r="C5" s="5"/>
      <c r="D5" s="51" t="s">
        <v>44</v>
      </c>
      <c r="E5" s="5"/>
      <c r="F5" s="49"/>
    </row>
    <row r="6" spans="1:6" ht="24.75" customHeight="1" x14ac:dyDescent="0.25">
      <c r="B6" s="46"/>
      <c r="C6" s="5"/>
      <c r="D6" s="51"/>
      <c r="E6" s="5"/>
      <c r="F6" s="49"/>
    </row>
    <row r="7" spans="1:6" ht="24.75" customHeight="1" x14ac:dyDescent="0.25">
      <c r="B7" s="46"/>
      <c r="C7" s="5"/>
      <c r="D7" s="52"/>
      <c r="E7" s="5"/>
      <c r="F7" s="49"/>
    </row>
    <row r="8" spans="1:6" ht="24.75" customHeight="1" x14ac:dyDescent="0.25">
      <c r="B8" s="46"/>
      <c r="C8" s="5"/>
      <c r="D8" s="5"/>
      <c r="E8" s="5"/>
      <c r="F8" s="49"/>
    </row>
    <row r="9" spans="1:6" ht="24.75" customHeight="1" x14ac:dyDescent="0.4">
      <c r="B9" s="46"/>
      <c r="C9" s="5"/>
      <c r="D9" s="53" t="s">
        <v>34</v>
      </c>
      <c r="E9" s="5"/>
      <c r="F9" s="49"/>
    </row>
    <row r="10" spans="1:6" ht="24.75" customHeight="1" x14ac:dyDescent="0.25">
      <c r="B10" s="46"/>
      <c r="C10" s="5"/>
      <c r="D10" s="54" t="s">
        <v>31</v>
      </c>
      <c r="E10" s="5"/>
      <c r="F10" s="49"/>
    </row>
    <row r="11" spans="1:6" ht="24.75" customHeight="1" x14ac:dyDescent="0.25">
      <c r="B11" s="46"/>
      <c r="C11" s="55" t="s">
        <v>33</v>
      </c>
      <c r="D11" s="56" t="s">
        <v>52</v>
      </c>
      <c r="E11" s="57"/>
      <c r="F11" s="49"/>
    </row>
    <row r="12" spans="1:6" ht="24.75" customHeight="1" x14ac:dyDescent="0.25">
      <c r="B12" s="46"/>
      <c r="C12" s="58" t="s">
        <v>32</v>
      </c>
      <c r="D12" s="59" t="s">
        <v>53</v>
      </c>
      <c r="E12" s="5"/>
      <c r="F12" s="49"/>
    </row>
    <row r="13" spans="1:6" ht="24.75" customHeight="1" x14ac:dyDescent="0.25">
      <c r="B13" s="46"/>
      <c r="C13" s="58"/>
      <c r="D13" s="59"/>
      <c r="E13" s="5"/>
      <c r="F13" s="49"/>
    </row>
    <row r="14" spans="1:6" ht="24.75" customHeight="1" x14ac:dyDescent="0.25">
      <c r="B14" s="60"/>
      <c r="C14" s="61" t="s">
        <v>45</v>
      </c>
      <c r="D14" s="62">
        <v>123</v>
      </c>
      <c r="E14" s="5"/>
      <c r="F14" s="49"/>
    </row>
    <row r="15" spans="1:6" ht="24.75" customHeight="1" x14ac:dyDescent="0.25">
      <c r="B15" s="60"/>
      <c r="C15" s="58"/>
      <c r="D15" s="58"/>
      <c r="E15" s="5"/>
      <c r="F15" s="49"/>
    </row>
    <row r="16" spans="1:6" ht="24.75" customHeight="1" x14ac:dyDescent="0.25">
      <c r="B16" s="63" t="s">
        <v>46</v>
      </c>
      <c r="C16" s="5"/>
      <c r="D16" s="5"/>
      <c r="E16" s="5"/>
      <c r="F16" s="49"/>
    </row>
    <row r="17" spans="2:6" ht="42.75" customHeight="1" x14ac:dyDescent="0.25">
      <c r="B17" s="64" t="s">
        <v>35</v>
      </c>
      <c r="C17" s="76" t="s">
        <v>36</v>
      </c>
      <c r="D17" s="76"/>
      <c r="E17" s="76"/>
      <c r="F17" s="49"/>
    </row>
    <row r="18" spans="2:6" ht="53.25" customHeight="1" x14ac:dyDescent="0.25">
      <c r="B18" s="64" t="s">
        <v>37</v>
      </c>
      <c r="C18" s="76" t="s">
        <v>47</v>
      </c>
      <c r="D18" s="76"/>
      <c r="E18" s="76"/>
      <c r="F18" s="49"/>
    </row>
    <row r="19" spans="2:6" ht="42.75" customHeight="1" x14ac:dyDescent="0.25">
      <c r="B19" s="64" t="s">
        <v>38</v>
      </c>
      <c r="C19" s="76" t="s">
        <v>39</v>
      </c>
      <c r="D19" s="76"/>
      <c r="E19" s="76"/>
      <c r="F19" s="49"/>
    </row>
    <row r="20" spans="2:6" ht="42.75" customHeight="1" x14ac:dyDescent="0.25">
      <c r="B20" s="65"/>
      <c r="C20" s="66"/>
      <c r="D20" s="66"/>
      <c r="E20" s="66"/>
      <c r="F20" s="67"/>
    </row>
  </sheetData>
  <sheetProtection algorithmName="SHA-512" hashValue="KUkkpmqWA354jDR7+WtLRavLXJh4RxdfkY80batrtvQLI99E8N2oevgFzWkA2ow8Pa7gIRZ7tRK2HVCilZ79MA==" saltValue="YZJugSoe6fBynT71MKYUSA==" spinCount="100000" sheet="1" objects="1" scenarios="1"/>
  <mergeCells count="3">
    <mergeCell ref="C17:E17"/>
    <mergeCell ref="C18:E18"/>
    <mergeCell ref="C19:E19"/>
  </mergeCells>
  <hyperlinks>
    <hyperlink ref="D12" r:id="rId1"/>
    <hyperlink ref="D11" r:id="rId2"/>
  </hyperlinks>
  <pageMargins left="0.7" right="0.7" top="0.75" bottom="0.75" header="0.3" footer="0.3"/>
  <pageSetup scale="68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5"/>
  <sheetViews>
    <sheetView showGridLines="0" tabSelected="1" zoomScale="90" zoomScaleNormal="90" workbookViewId="0">
      <selection activeCell="G35" sqref="G35"/>
    </sheetView>
  </sheetViews>
  <sheetFormatPr defaultRowHeight="19.899999999999999" customHeight="1" x14ac:dyDescent="0.25"/>
  <cols>
    <col min="1" max="1" width="3.28515625" customWidth="1"/>
    <col min="2" max="2" width="22.7109375" customWidth="1"/>
    <col min="3" max="14" width="14.140625" customWidth="1"/>
    <col min="15" max="15" width="4.28515625" customWidth="1"/>
  </cols>
  <sheetData>
    <row r="1" spans="1:15" ht="19.899999999999999" customHeight="1" x14ac:dyDescent="0.25">
      <c r="A1" s="68"/>
      <c r="B1" s="1"/>
      <c r="C1" s="1"/>
      <c r="D1" s="1"/>
      <c r="E1" s="1"/>
      <c r="F1" s="2"/>
      <c r="G1" s="3"/>
      <c r="H1" s="3"/>
      <c r="I1" s="2"/>
      <c r="J1" s="2"/>
      <c r="K1" s="77" t="s">
        <v>41</v>
      </c>
      <c r="L1" s="77"/>
      <c r="M1" s="77"/>
      <c r="N1" s="77"/>
      <c r="O1" s="12"/>
    </row>
    <row r="2" spans="1:15" ht="19.899999999999999" customHeight="1" x14ac:dyDescent="0.25">
      <c r="A2" s="13"/>
      <c r="B2" s="4"/>
      <c r="C2" s="4"/>
      <c r="D2" s="4"/>
      <c r="E2" s="4"/>
      <c r="F2" s="5"/>
      <c r="G2" s="6"/>
      <c r="H2" s="6"/>
      <c r="I2" s="5"/>
      <c r="J2" s="5"/>
      <c r="K2" s="78"/>
      <c r="L2" s="78"/>
      <c r="M2" s="78"/>
      <c r="N2" s="78"/>
      <c r="O2" s="14"/>
    </row>
    <row r="3" spans="1:15" ht="19.899999999999999" customHeight="1" x14ac:dyDescent="0.25">
      <c r="A3" s="13"/>
      <c r="B3" s="69" t="s">
        <v>15</v>
      </c>
      <c r="C3" s="80" t="s">
        <v>16</v>
      </c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14"/>
    </row>
    <row r="4" spans="1:15" ht="19.899999999999999" customHeight="1" x14ac:dyDescent="0.25">
      <c r="A4" s="13"/>
      <c r="B4" s="69" t="s">
        <v>17</v>
      </c>
      <c r="C4" s="81">
        <v>30206</v>
      </c>
      <c r="D4" s="8"/>
      <c r="E4" s="8"/>
      <c r="F4" s="82"/>
      <c r="G4" s="82"/>
      <c r="H4" s="83"/>
      <c r="I4" s="83"/>
      <c r="J4" s="83"/>
      <c r="K4" s="69" t="s">
        <v>18</v>
      </c>
      <c r="L4" s="81" t="s">
        <v>19</v>
      </c>
      <c r="M4" s="69" t="s">
        <v>20</v>
      </c>
      <c r="N4" s="81" t="s">
        <v>21</v>
      </c>
      <c r="O4" s="14"/>
    </row>
    <row r="5" spans="1:15" ht="19.899999999999999" customHeight="1" x14ac:dyDescent="0.25">
      <c r="A5" s="13"/>
      <c r="B5" s="69" t="s">
        <v>22</v>
      </c>
      <c r="C5" s="81" t="s">
        <v>23</v>
      </c>
      <c r="D5" s="8"/>
      <c r="E5" s="8"/>
      <c r="F5" s="82"/>
      <c r="G5" s="82"/>
      <c r="H5" s="83"/>
      <c r="I5" s="83"/>
      <c r="J5" s="83"/>
      <c r="K5" s="69" t="s">
        <v>24</v>
      </c>
      <c r="L5" s="81" t="s">
        <v>25</v>
      </c>
      <c r="M5" s="69" t="s">
        <v>26</v>
      </c>
      <c r="N5" s="84">
        <v>43135</v>
      </c>
      <c r="O5" s="14"/>
    </row>
    <row r="6" spans="1:15" ht="27" customHeight="1" thickBot="1" x14ac:dyDescent="0.45">
      <c r="A6" s="13"/>
      <c r="B6" s="79" t="s">
        <v>50</v>
      </c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14"/>
    </row>
    <row r="7" spans="1:15" ht="19.899999999999999" customHeight="1" thickTop="1" x14ac:dyDescent="0.25">
      <c r="A7" s="13"/>
      <c r="B7" s="7"/>
      <c r="C7" s="7"/>
      <c r="D7" s="7"/>
      <c r="E7" s="7"/>
      <c r="F7" s="7"/>
      <c r="G7" s="7"/>
      <c r="H7" s="7"/>
      <c r="I7" s="7"/>
      <c r="J7" s="9"/>
      <c r="K7" s="7"/>
      <c r="L7" s="10"/>
      <c r="M7" s="7"/>
      <c r="N7" s="11"/>
      <c r="O7" s="14"/>
    </row>
    <row r="8" spans="1:15" ht="19.899999999999999" customHeight="1" x14ac:dyDescent="0.25">
      <c r="A8" s="13"/>
      <c r="B8" s="85" t="s">
        <v>55</v>
      </c>
      <c r="C8" s="86"/>
      <c r="D8" s="86"/>
      <c r="E8" s="86"/>
      <c r="F8" s="86"/>
      <c r="G8" s="86"/>
      <c r="H8" s="86"/>
      <c r="I8" s="86"/>
      <c r="J8" s="5"/>
      <c r="K8" s="5"/>
      <c r="L8" s="5"/>
      <c r="M8" s="5"/>
      <c r="N8" s="5"/>
      <c r="O8" s="14"/>
    </row>
    <row r="9" spans="1:15" ht="69.75" customHeight="1" x14ac:dyDescent="0.25">
      <c r="A9" s="13"/>
      <c r="B9" s="87" t="s">
        <v>40</v>
      </c>
      <c r="C9" s="88"/>
      <c r="D9" s="88"/>
      <c r="E9" s="88"/>
      <c r="F9" s="88"/>
      <c r="G9" s="88"/>
      <c r="H9" s="88"/>
      <c r="I9" s="88"/>
      <c r="J9" s="88"/>
      <c r="K9" s="88"/>
      <c r="L9" s="88"/>
      <c r="M9" s="88"/>
      <c r="N9" s="89"/>
      <c r="O9" s="14"/>
    </row>
    <row r="10" spans="1:15" ht="19.899999999999999" customHeight="1" x14ac:dyDescent="0.25">
      <c r="A10" s="13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14"/>
    </row>
    <row r="11" spans="1:15" ht="19.899999999999999" customHeight="1" x14ac:dyDescent="0.25">
      <c r="A11" s="13"/>
      <c r="B11" s="90" t="s">
        <v>48</v>
      </c>
      <c r="C11" s="91" t="s">
        <v>27</v>
      </c>
      <c r="D11" s="91"/>
      <c r="E11" s="91"/>
      <c r="F11" s="91"/>
      <c r="G11" s="91"/>
      <c r="H11" s="91"/>
      <c r="I11" s="91"/>
      <c r="J11" s="91"/>
      <c r="K11" s="91"/>
      <c r="L11" s="91"/>
      <c r="M11" s="92"/>
      <c r="N11" s="5"/>
      <c r="O11" s="14"/>
    </row>
    <row r="12" spans="1:15" ht="19.899999999999999" customHeight="1" x14ac:dyDescent="0.25">
      <c r="A12" s="13"/>
      <c r="B12" s="1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14"/>
    </row>
    <row r="13" spans="1:15" ht="19.899999999999999" customHeight="1" x14ac:dyDescent="0.25">
      <c r="A13" s="13"/>
      <c r="B13" s="15"/>
      <c r="C13" s="70">
        <v>2017</v>
      </c>
      <c r="D13" s="18">
        <f>C13+1</f>
        <v>2018</v>
      </c>
      <c r="E13" s="18">
        <f t="shared" ref="E13" si="0">D13+1</f>
        <v>2019</v>
      </c>
      <c r="F13" s="18">
        <f t="shared" ref="F13" si="1">E13+1</f>
        <v>2020</v>
      </c>
      <c r="G13" s="18">
        <f t="shared" ref="G13" si="2">F13+1</f>
        <v>2021</v>
      </c>
      <c r="H13" s="18">
        <f t="shared" ref="H13" si="3">G13+1</f>
        <v>2022</v>
      </c>
      <c r="I13" s="18">
        <f t="shared" ref="I13" si="4">H13+1</f>
        <v>2023</v>
      </c>
      <c r="J13" s="18">
        <f t="shared" ref="J13" si="5">I13+1</f>
        <v>2024</v>
      </c>
      <c r="K13" s="18">
        <f t="shared" ref="K13" si="6">J13+1</f>
        <v>2025</v>
      </c>
      <c r="L13" s="18">
        <f t="shared" ref="L13" si="7">K13+1</f>
        <v>2026</v>
      </c>
      <c r="M13" s="25">
        <f t="shared" ref="M13" si="8">L13+1</f>
        <v>2027</v>
      </c>
      <c r="N13" s="28"/>
      <c r="O13" s="14"/>
    </row>
    <row r="14" spans="1:15" ht="19.899999999999999" customHeight="1" thickBot="1" x14ac:dyDescent="0.3">
      <c r="A14" s="13"/>
      <c r="B14" s="5"/>
      <c r="C14" s="97" t="s">
        <v>29</v>
      </c>
      <c r="D14" s="98" t="s">
        <v>5</v>
      </c>
      <c r="E14" s="98" t="s">
        <v>6</v>
      </c>
      <c r="F14" s="98" t="s">
        <v>7</v>
      </c>
      <c r="G14" s="98" t="s">
        <v>8</v>
      </c>
      <c r="H14" s="98" t="s">
        <v>9</v>
      </c>
      <c r="I14" s="98" t="s">
        <v>10</v>
      </c>
      <c r="J14" s="98" t="s">
        <v>11</v>
      </c>
      <c r="K14" s="98" t="s">
        <v>12</v>
      </c>
      <c r="L14" s="98" t="s">
        <v>13</v>
      </c>
      <c r="M14" s="99" t="s">
        <v>14</v>
      </c>
      <c r="N14" s="100" t="s">
        <v>3</v>
      </c>
      <c r="O14" s="14"/>
    </row>
    <row r="15" spans="1:15" ht="19.899999999999999" customHeight="1" thickTop="1" x14ac:dyDescent="0.25">
      <c r="A15" s="72">
        <v>1</v>
      </c>
      <c r="B15" s="19" t="s">
        <v>0</v>
      </c>
      <c r="C15" s="93">
        <v>-100000</v>
      </c>
      <c r="D15" s="94"/>
      <c r="E15" s="94"/>
      <c r="F15" s="94"/>
      <c r="G15" s="94"/>
      <c r="H15" s="94"/>
      <c r="I15" s="94"/>
      <c r="J15" s="94"/>
      <c r="K15" s="94"/>
      <c r="L15" s="94"/>
      <c r="M15" s="95"/>
      <c r="N15" s="96">
        <f>SUM(C15:M15)</f>
        <v>-100000</v>
      </c>
      <c r="O15" s="14"/>
    </row>
    <row r="16" spans="1:15" ht="19.899999999999999" customHeight="1" x14ac:dyDescent="0.25">
      <c r="A16" s="72">
        <v>2</v>
      </c>
      <c r="B16" s="20" t="s">
        <v>2</v>
      </c>
      <c r="C16" s="21">
        <v>-800</v>
      </c>
      <c r="D16" s="22">
        <v>-800</v>
      </c>
      <c r="E16" s="22">
        <v>-800</v>
      </c>
      <c r="F16" s="22">
        <v>-800</v>
      </c>
      <c r="G16" s="22">
        <v>-800</v>
      </c>
      <c r="H16" s="22">
        <v>-800</v>
      </c>
      <c r="I16" s="22">
        <v>-800</v>
      </c>
      <c r="J16" s="22">
        <v>-800</v>
      </c>
      <c r="K16" s="22">
        <v>-800</v>
      </c>
      <c r="L16" s="22">
        <v>-800</v>
      </c>
      <c r="M16" s="29">
        <v>-800</v>
      </c>
      <c r="N16" s="73">
        <f>SUM(C16:M16)</f>
        <v>-8800</v>
      </c>
      <c r="O16" s="14"/>
    </row>
    <row r="17" spans="1:15" ht="19.899999999999999" customHeight="1" x14ac:dyDescent="0.25">
      <c r="A17" s="72">
        <v>3</v>
      </c>
      <c r="B17" s="20" t="s">
        <v>30</v>
      </c>
      <c r="C17" s="21"/>
      <c r="D17" s="22"/>
      <c r="E17" s="22"/>
      <c r="F17" s="22"/>
      <c r="G17" s="22"/>
      <c r="H17" s="22">
        <v>-50000</v>
      </c>
      <c r="I17" s="22"/>
      <c r="J17" s="22"/>
      <c r="K17" s="22"/>
      <c r="L17" s="22"/>
      <c r="M17" s="29">
        <v>-50000</v>
      </c>
      <c r="N17" s="73">
        <f t="shared" ref="N17:N22" si="9">SUM(C17:M17)</f>
        <v>-100000</v>
      </c>
      <c r="O17" s="14"/>
    </row>
    <row r="18" spans="1:15" ht="19.899999999999999" customHeight="1" x14ac:dyDescent="0.25">
      <c r="A18" s="72">
        <v>4</v>
      </c>
      <c r="B18" s="20" t="s">
        <v>1</v>
      </c>
      <c r="C18" s="21"/>
      <c r="D18" s="22">
        <v>19000</v>
      </c>
      <c r="E18" s="22">
        <v>19000</v>
      </c>
      <c r="F18" s="22">
        <v>19000</v>
      </c>
      <c r="G18" s="22">
        <v>19000</v>
      </c>
      <c r="H18" s="22">
        <v>19000</v>
      </c>
      <c r="I18" s="22">
        <v>19000</v>
      </c>
      <c r="J18" s="22">
        <v>19000</v>
      </c>
      <c r="K18" s="22">
        <v>19000</v>
      </c>
      <c r="L18" s="22">
        <v>19000</v>
      </c>
      <c r="M18" s="29">
        <v>19000</v>
      </c>
      <c r="N18" s="73">
        <f t="shared" si="9"/>
        <v>190000</v>
      </c>
      <c r="O18" s="14"/>
    </row>
    <row r="19" spans="1:15" ht="19.899999999999999" customHeight="1" x14ac:dyDescent="0.25">
      <c r="A19" s="72">
        <v>5</v>
      </c>
      <c r="B19" s="20"/>
      <c r="C19" s="21"/>
      <c r="D19" s="22"/>
      <c r="E19" s="22"/>
      <c r="F19" s="22"/>
      <c r="G19" s="22"/>
      <c r="H19" s="22"/>
      <c r="I19" s="22"/>
      <c r="J19" s="22"/>
      <c r="K19" s="22"/>
      <c r="L19" s="22"/>
      <c r="M19" s="29"/>
      <c r="N19" s="73">
        <f t="shared" si="9"/>
        <v>0</v>
      </c>
      <c r="O19" s="14"/>
    </row>
    <row r="20" spans="1:15" ht="19.899999999999999" customHeight="1" x14ac:dyDescent="0.25">
      <c r="A20" s="72">
        <v>6</v>
      </c>
      <c r="B20" s="20"/>
      <c r="C20" s="21"/>
      <c r="D20" s="22"/>
      <c r="E20" s="22"/>
      <c r="F20" s="22"/>
      <c r="G20" s="22"/>
      <c r="H20" s="22"/>
      <c r="I20" s="22"/>
      <c r="J20" s="22"/>
      <c r="K20" s="22"/>
      <c r="L20" s="22"/>
      <c r="M20" s="29"/>
      <c r="N20" s="73">
        <f t="shared" si="9"/>
        <v>0</v>
      </c>
      <c r="O20" s="14"/>
    </row>
    <row r="21" spans="1:15" ht="19.899999999999999" customHeight="1" x14ac:dyDescent="0.25">
      <c r="A21" s="72">
        <v>7</v>
      </c>
      <c r="B21" s="71"/>
      <c r="C21" s="23"/>
      <c r="D21" s="24"/>
      <c r="E21" s="24"/>
      <c r="F21" s="24"/>
      <c r="G21" s="24"/>
      <c r="H21" s="24"/>
      <c r="I21" s="24"/>
      <c r="J21" s="24"/>
      <c r="K21" s="24"/>
      <c r="L21" s="24"/>
      <c r="M21" s="30"/>
      <c r="N21" s="74">
        <f t="shared" si="9"/>
        <v>0</v>
      </c>
      <c r="O21" s="14"/>
    </row>
    <row r="22" spans="1:15" ht="19.899999999999999" customHeight="1" x14ac:dyDescent="0.25">
      <c r="A22" s="13"/>
      <c r="B22" s="31" t="s">
        <v>3</v>
      </c>
      <c r="C22" s="32">
        <f>SUM(C15:C21)</f>
        <v>-100800</v>
      </c>
      <c r="D22" s="33">
        <f t="shared" ref="D22:M22" si="10">SUM(D15:D21)</f>
        <v>18200</v>
      </c>
      <c r="E22" s="33">
        <f t="shared" si="10"/>
        <v>18200</v>
      </c>
      <c r="F22" s="33">
        <f t="shared" si="10"/>
        <v>18200</v>
      </c>
      <c r="G22" s="33">
        <f t="shared" si="10"/>
        <v>18200</v>
      </c>
      <c r="H22" s="33">
        <f t="shared" si="10"/>
        <v>-31800</v>
      </c>
      <c r="I22" s="33">
        <f t="shared" si="10"/>
        <v>18200</v>
      </c>
      <c r="J22" s="33">
        <f t="shared" si="10"/>
        <v>18200</v>
      </c>
      <c r="K22" s="33">
        <f t="shared" si="10"/>
        <v>18200</v>
      </c>
      <c r="L22" s="33">
        <f t="shared" si="10"/>
        <v>18200</v>
      </c>
      <c r="M22" s="34">
        <f t="shared" si="10"/>
        <v>-31800</v>
      </c>
      <c r="N22" s="75">
        <f t="shared" si="9"/>
        <v>-18800</v>
      </c>
      <c r="O22" s="14"/>
    </row>
    <row r="23" spans="1:15" ht="19.899999999999999" customHeight="1" x14ac:dyDescent="0.25">
      <c r="A23" s="13"/>
      <c r="B23" s="35" t="s">
        <v>4</v>
      </c>
      <c r="C23" s="36">
        <f>C22</f>
        <v>-100800</v>
      </c>
      <c r="D23" s="37">
        <f>C23+D22</f>
        <v>-82600</v>
      </c>
      <c r="E23" s="37">
        <f t="shared" ref="E23:M23" si="11">D23+E22</f>
        <v>-64400</v>
      </c>
      <c r="F23" s="37">
        <f t="shared" si="11"/>
        <v>-46200</v>
      </c>
      <c r="G23" s="37">
        <f t="shared" si="11"/>
        <v>-28000</v>
      </c>
      <c r="H23" s="37">
        <f t="shared" si="11"/>
        <v>-59800</v>
      </c>
      <c r="I23" s="37">
        <f t="shared" si="11"/>
        <v>-41600</v>
      </c>
      <c r="J23" s="37">
        <f t="shared" si="11"/>
        <v>-23400</v>
      </c>
      <c r="K23" s="37">
        <f t="shared" si="11"/>
        <v>-5200</v>
      </c>
      <c r="L23" s="37">
        <f t="shared" si="11"/>
        <v>13000</v>
      </c>
      <c r="M23" s="38">
        <f t="shared" si="11"/>
        <v>-18800</v>
      </c>
      <c r="N23" s="5"/>
      <c r="O23" s="14"/>
    </row>
    <row r="24" spans="1:15" ht="19.899999999999999" customHeight="1" x14ac:dyDescent="0.25">
      <c r="A24" s="13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14"/>
    </row>
    <row r="25" spans="1:15" ht="19.899999999999999" customHeight="1" x14ac:dyDescent="0.25">
      <c r="A25" s="13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14"/>
    </row>
    <row r="26" spans="1:15" ht="19.899999999999999" customHeight="1" x14ac:dyDescent="0.25">
      <c r="A26" s="13"/>
      <c r="B26" s="90" t="s">
        <v>49</v>
      </c>
      <c r="C26" s="91" t="s">
        <v>28</v>
      </c>
      <c r="D26" s="91"/>
      <c r="E26" s="91"/>
      <c r="F26" s="91"/>
      <c r="G26" s="91"/>
      <c r="H26" s="91"/>
      <c r="I26" s="91"/>
      <c r="J26" s="91"/>
      <c r="K26" s="91"/>
      <c r="L26" s="91"/>
      <c r="M26" s="92"/>
      <c r="N26" s="5"/>
      <c r="O26" s="14"/>
    </row>
    <row r="27" spans="1:15" ht="19.899999999999999" customHeight="1" x14ac:dyDescent="0.25">
      <c r="A27" s="13"/>
      <c r="B27" s="1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14"/>
    </row>
    <row r="28" spans="1:15" ht="19.899999999999999" customHeight="1" x14ac:dyDescent="0.25">
      <c r="A28" s="13"/>
      <c r="B28" s="15"/>
      <c r="C28" s="17">
        <f>C13</f>
        <v>2017</v>
      </c>
      <c r="D28" s="18">
        <f>C28+1</f>
        <v>2018</v>
      </c>
      <c r="E28" s="18">
        <f t="shared" ref="E28:M28" si="12">D28+1</f>
        <v>2019</v>
      </c>
      <c r="F28" s="18">
        <f t="shared" si="12"/>
        <v>2020</v>
      </c>
      <c r="G28" s="18">
        <f t="shared" si="12"/>
        <v>2021</v>
      </c>
      <c r="H28" s="18">
        <f t="shared" si="12"/>
        <v>2022</v>
      </c>
      <c r="I28" s="18">
        <f t="shared" si="12"/>
        <v>2023</v>
      </c>
      <c r="J28" s="18">
        <f t="shared" si="12"/>
        <v>2024</v>
      </c>
      <c r="K28" s="18">
        <f t="shared" si="12"/>
        <v>2025</v>
      </c>
      <c r="L28" s="18">
        <f t="shared" si="12"/>
        <v>2026</v>
      </c>
      <c r="M28" s="25">
        <f t="shared" si="12"/>
        <v>2027</v>
      </c>
      <c r="N28" s="28"/>
      <c r="O28" s="14"/>
    </row>
    <row r="29" spans="1:15" ht="19.899999999999999" customHeight="1" thickBot="1" x14ac:dyDescent="0.3">
      <c r="A29" s="13"/>
      <c r="B29" s="5"/>
      <c r="C29" s="97" t="s">
        <v>29</v>
      </c>
      <c r="D29" s="98" t="s">
        <v>5</v>
      </c>
      <c r="E29" s="98" t="s">
        <v>6</v>
      </c>
      <c r="F29" s="98" t="s">
        <v>7</v>
      </c>
      <c r="G29" s="98" t="s">
        <v>8</v>
      </c>
      <c r="H29" s="98" t="s">
        <v>9</v>
      </c>
      <c r="I29" s="98" t="s">
        <v>10</v>
      </c>
      <c r="J29" s="98" t="s">
        <v>11</v>
      </c>
      <c r="K29" s="98" t="s">
        <v>12</v>
      </c>
      <c r="L29" s="98" t="s">
        <v>13</v>
      </c>
      <c r="M29" s="99" t="s">
        <v>14</v>
      </c>
      <c r="N29" s="100" t="s">
        <v>3</v>
      </c>
      <c r="O29" s="14"/>
    </row>
    <row r="30" spans="1:15" ht="19.899999999999999" customHeight="1" thickTop="1" x14ac:dyDescent="0.25">
      <c r="A30" s="72">
        <v>1</v>
      </c>
      <c r="B30" s="19" t="s">
        <v>0</v>
      </c>
      <c r="C30" s="93">
        <v>-150000</v>
      </c>
      <c r="D30" s="94"/>
      <c r="E30" s="94"/>
      <c r="F30" s="94"/>
      <c r="G30" s="94"/>
      <c r="H30" s="94"/>
      <c r="I30" s="94"/>
      <c r="J30" s="94"/>
      <c r="K30" s="94"/>
      <c r="L30" s="94"/>
      <c r="M30" s="94"/>
      <c r="N30" s="96">
        <f>SUM(C30:M30)</f>
        <v>-150000</v>
      </c>
      <c r="O30" s="14"/>
    </row>
    <row r="31" spans="1:15" ht="19.899999999999999" customHeight="1" x14ac:dyDescent="0.25">
      <c r="A31" s="72">
        <v>2</v>
      </c>
      <c r="B31" s="20" t="s">
        <v>2</v>
      </c>
      <c r="C31" s="21">
        <v>-500</v>
      </c>
      <c r="D31" s="22">
        <v>-500</v>
      </c>
      <c r="E31" s="22">
        <v>-500</v>
      </c>
      <c r="F31" s="22">
        <v>-500</v>
      </c>
      <c r="G31" s="22">
        <v>-500</v>
      </c>
      <c r="H31" s="22">
        <v>-500</v>
      </c>
      <c r="I31" s="22">
        <v>-500</v>
      </c>
      <c r="J31" s="22">
        <v>-500</v>
      </c>
      <c r="K31" s="22">
        <v>-500</v>
      </c>
      <c r="L31" s="22">
        <v>-500</v>
      </c>
      <c r="M31" s="22">
        <v>-500</v>
      </c>
      <c r="N31" s="73">
        <f>SUM(C31:M31)</f>
        <v>-5500</v>
      </c>
      <c r="O31" s="14"/>
    </row>
    <row r="32" spans="1:15" ht="19.899999999999999" customHeight="1" x14ac:dyDescent="0.25">
      <c r="A32" s="72">
        <v>3</v>
      </c>
      <c r="B32" s="20" t="s">
        <v>30</v>
      </c>
      <c r="C32" s="21"/>
      <c r="D32" s="22"/>
      <c r="E32" s="22"/>
      <c r="F32" s="22">
        <v>-25000</v>
      </c>
      <c r="G32" s="22"/>
      <c r="H32" s="22"/>
      <c r="I32" s="22">
        <v>-25000</v>
      </c>
      <c r="J32" s="22"/>
      <c r="K32" s="22"/>
      <c r="L32" s="22">
        <v>-25000</v>
      </c>
      <c r="M32" s="22"/>
      <c r="N32" s="73">
        <f t="shared" ref="N32:N37" si="13">SUM(C32:M32)</f>
        <v>-75000</v>
      </c>
      <c r="O32" s="14"/>
    </row>
    <row r="33" spans="1:15" ht="19.899999999999999" customHeight="1" x14ac:dyDescent="0.25">
      <c r="A33" s="72">
        <v>4</v>
      </c>
      <c r="B33" s="20" t="s">
        <v>1</v>
      </c>
      <c r="C33" s="21"/>
      <c r="D33" s="22">
        <v>25000</v>
      </c>
      <c r="E33" s="22">
        <v>25000</v>
      </c>
      <c r="F33" s="22">
        <v>25000</v>
      </c>
      <c r="G33" s="22">
        <v>25000</v>
      </c>
      <c r="H33" s="22">
        <v>25000</v>
      </c>
      <c r="I33" s="22">
        <v>25000</v>
      </c>
      <c r="J33" s="22">
        <v>25000</v>
      </c>
      <c r="K33" s="22">
        <v>25000</v>
      </c>
      <c r="L33" s="22">
        <v>25000</v>
      </c>
      <c r="M33" s="22">
        <v>25000</v>
      </c>
      <c r="N33" s="73">
        <f t="shared" si="13"/>
        <v>250000</v>
      </c>
      <c r="O33" s="14"/>
    </row>
    <row r="34" spans="1:15" ht="19.899999999999999" customHeight="1" x14ac:dyDescent="0.25">
      <c r="A34" s="72">
        <v>5</v>
      </c>
      <c r="B34" s="20"/>
      <c r="C34" s="21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73">
        <f t="shared" si="13"/>
        <v>0</v>
      </c>
      <c r="O34" s="14"/>
    </row>
    <row r="35" spans="1:15" ht="19.899999999999999" customHeight="1" x14ac:dyDescent="0.25">
      <c r="A35" s="72">
        <v>6</v>
      </c>
      <c r="B35" s="20"/>
      <c r="C35" s="21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73">
        <f t="shared" si="13"/>
        <v>0</v>
      </c>
      <c r="O35" s="14"/>
    </row>
    <row r="36" spans="1:15" ht="19.899999999999999" customHeight="1" x14ac:dyDescent="0.25">
      <c r="A36" s="72">
        <v>7</v>
      </c>
      <c r="B36" s="71"/>
      <c r="C36" s="23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74">
        <f t="shared" si="13"/>
        <v>0</v>
      </c>
      <c r="O36" s="14"/>
    </row>
    <row r="37" spans="1:15" ht="19.899999999999999" customHeight="1" x14ac:dyDescent="0.25">
      <c r="A37" s="13"/>
      <c r="B37" s="31" t="s">
        <v>3</v>
      </c>
      <c r="C37" s="32">
        <f>SUM(C30:C36)</f>
        <v>-150500</v>
      </c>
      <c r="D37" s="33">
        <f t="shared" ref="D37" si="14">SUM(D30:D36)</f>
        <v>24500</v>
      </c>
      <c r="E37" s="33">
        <f t="shared" ref="E37:G37" si="15">SUM(E30:E36)</f>
        <v>24500</v>
      </c>
      <c r="F37" s="33">
        <f t="shared" si="15"/>
        <v>-500</v>
      </c>
      <c r="G37" s="33">
        <f t="shared" si="15"/>
        <v>24500</v>
      </c>
      <c r="H37" s="33">
        <f t="shared" ref="H37:M37" si="16">SUM(H30:H36)</f>
        <v>24500</v>
      </c>
      <c r="I37" s="33">
        <f t="shared" si="16"/>
        <v>-500</v>
      </c>
      <c r="J37" s="33">
        <f t="shared" si="16"/>
        <v>24500</v>
      </c>
      <c r="K37" s="33">
        <f t="shared" si="16"/>
        <v>24500</v>
      </c>
      <c r="L37" s="33">
        <f t="shared" si="16"/>
        <v>-500</v>
      </c>
      <c r="M37" s="33">
        <f t="shared" si="16"/>
        <v>24500</v>
      </c>
      <c r="N37" s="75">
        <f t="shared" si="13"/>
        <v>19500</v>
      </c>
      <c r="O37" s="14"/>
    </row>
    <row r="38" spans="1:15" ht="19.899999999999999" customHeight="1" x14ac:dyDescent="0.25">
      <c r="A38" s="13"/>
      <c r="B38" s="35" t="s">
        <v>4</v>
      </c>
      <c r="C38" s="36">
        <f>C37</f>
        <v>-150500</v>
      </c>
      <c r="D38" s="37">
        <f>C38+D37</f>
        <v>-126000</v>
      </c>
      <c r="E38" s="37">
        <f t="shared" ref="E38" si="17">D38+E37</f>
        <v>-101500</v>
      </c>
      <c r="F38" s="37">
        <f t="shared" ref="F38" si="18">E38+F37</f>
        <v>-102000</v>
      </c>
      <c r="G38" s="37">
        <f t="shared" ref="G38" si="19">F38+G37</f>
        <v>-77500</v>
      </c>
      <c r="H38" s="37">
        <f t="shared" ref="H38" si="20">G38+H37</f>
        <v>-53000</v>
      </c>
      <c r="I38" s="37">
        <f t="shared" ref="I38" si="21">H38+I37</f>
        <v>-53500</v>
      </c>
      <c r="J38" s="37">
        <f t="shared" ref="J38" si="22">I38+J37</f>
        <v>-29000</v>
      </c>
      <c r="K38" s="37">
        <f t="shared" ref="K38" si="23">J38+K37</f>
        <v>-4500</v>
      </c>
      <c r="L38" s="37">
        <f t="shared" ref="L38" si="24">K38+L37</f>
        <v>-5000</v>
      </c>
      <c r="M38" s="38">
        <f t="shared" ref="M38" si="25">L38+M37</f>
        <v>19500</v>
      </c>
      <c r="N38" s="5"/>
      <c r="O38" s="14"/>
    </row>
    <row r="39" spans="1:15" ht="19.899999999999999" customHeight="1" x14ac:dyDescent="0.25">
      <c r="A39" s="13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14"/>
    </row>
    <row r="40" spans="1:15" ht="19.899999999999999" customHeight="1" x14ac:dyDescent="0.25">
      <c r="A40" s="13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14"/>
    </row>
    <row r="41" spans="1:15" ht="19.899999999999999" customHeight="1" x14ac:dyDescent="0.25">
      <c r="A41" s="13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14"/>
    </row>
    <row r="42" spans="1:15" ht="19.899999999999999" customHeight="1" x14ac:dyDescent="0.25">
      <c r="A42" s="13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14"/>
    </row>
    <row r="43" spans="1:15" ht="19.899999999999999" customHeight="1" x14ac:dyDescent="0.25">
      <c r="A43" s="13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14"/>
    </row>
    <row r="44" spans="1:15" ht="19.899999999999999" customHeight="1" x14ac:dyDescent="0.25">
      <c r="A44" s="13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14"/>
    </row>
    <row r="45" spans="1:15" ht="19.899999999999999" customHeight="1" x14ac:dyDescent="0.25">
      <c r="A45" s="13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14"/>
    </row>
    <row r="46" spans="1:15" ht="19.899999999999999" customHeight="1" x14ac:dyDescent="0.25">
      <c r="A46" s="13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14"/>
    </row>
    <row r="47" spans="1:15" ht="19.899999999999999" customHeight="1" x14ac:dyDescent="0.25">
      <c r="A47" s="13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14"/>
    </row>
    <row r="48" spans="1:15" ht="19.899999999999999" customHeight="1" x14ac:dyDescent="0.25">
      <c r="A48" s="13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14"/>
    </row>
    <row r="49" spans="1:15" ht="19.899999999999999" customHeight="1" x14ac:dyDescent="0.25">
      <c r="A49" s="13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14"/>
    </row>
    <row r="50" spans="1:15" ht="19.899999999999999" customHeight="1" x14ac:dyDescent="0.25">
      <c r="A50" s="13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14"/>
    </row>
    <row r="51" spans="1:15" ht="19.899999999999999" customHeight="1" x14ac:dyDescent="0.25">
      <c r="A51" s="13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14"/>
    </row>
    <row r="52" spans="1:15" ht="19.899999999999999" customHeight="1" x14ac:dyDescent="0.25">
      <c r="A52" s="13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14"/>
    </row>
    <row r="53" spans="1:15" ht="19.899999999999999" customHeight="1" x14ac:dyDescent="0.25">
      <c r="A53" s="13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14"/>
    </row>
    <row r="54" spans="1:15" ht="19.899999999999999" customHeight="1" x14ac:dyDescent="0.25">
      <c r="A54" s="13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14"/>
    </row>
    <row r="55" spans="1:15" ht="19.899999999999999" customHeight="1" x14ac:dyDescent="0.25">
      <c r="A55" s="13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14"/>
    </row>
    <row r="56" spans="1:15" ht="19.899999999999999" customHeight="1" x14ac:dyDescent="0.25">
      <c r="A56" s="13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14"/>
    </row>
    <row r="57" spans="1:15" ht="19.899999999999999" customHeight="1" x14ac:dyDescent="0.25">
      <c r="A57" s="13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14"/>
    </row>
    <row r="58" spans="1:15" ht="19.899999999999999" customHeight="1" x14ac:dyDescent="0.25">
      <c r="A58" s="13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14"/>
    </row>
    <row r="59" spans="1:15" ht="19.899999999999999" customHeight="1" x14ac:dyDescent="0.25">
      <c r="A59" s="13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14"/>
    </row>
    <row r="60" spans="1:15" ht="19.899999999999999" customHeight="1" x14ac:dyDescent="0.25">
      <c r="A60" s="13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14"/>
    </row>
    <row r="61" spans="1:15" ht="19.899999999999999" customHeight="1" x14ac:dyDescent="0.25">
      <c r="A61" s="13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14"/>
    </row>
    <row r="62" spans="1:15" ht="19.899999999999999" customHeight="1" x14ac:dyDescent="0.25">
      <c r="A62" s="13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14"/>
    </row>
    <row r="63" spans="1:15" ht="19.899999999999999" customHeight="1" x14ac:dyDescent="0.25">
      <c r="A63" s="13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14"/>
    </row>
    <row r="64" spans="1:15" ht="19.899999999999999" customHeight="1" x14ac:dyDescent="0.25">
      <c r="A64" s="13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14"/>
    </row>
    <row r="65" spans="1:15" ht="19.899999999999999" customHeight="1" x14ac:dyDescent="0.25">
      <c r="A65" s="13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14"/>
    </row>
    <row r="66" spans="1:15" ht="19.899999999999999" customHeight="1" x14ac:dyDescent="0.25">
      <c r="A66" s="13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14"/>
    </row>
    <row r="67" spans="1:15" ht="19.899999999999999" customHeight="1" x14ac:dyDescent="0.25">
      <c r="A67" s="13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14"/>
    </row>
    <row r="68" spans="1:15" ht="19.899999999999999" customHeight="1" x14ac:dyDescent="0.25">
      <c r="A68" s="13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14"/>
    </row>
    <row r="69" spans="1:15" ht="19.899999999999999" customHeight="1" x14ac:dyDescent="0.25">
      <c r="A69" s="13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14"/>
    </row>
    <row r="70" spans="1:15" ht="19.899999999999999" customHeight="1" x14ac:dyDescent="0.25">
      <c r="A70" s="13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14"/>
    </row>
    <row r="71" spans="1:15" ht="19.899999999999999" customHeight="1" x14ac:dyDescent="0.25">
      <c r="A71" s="13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14"/>
    </row>
    <row r="72" spans="1:15" ht="19.899999999999999" customHeight="1" x14ac:dyDescent="0.25">
      <c r="A72" s="13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14"/>
    </row>
    <row r="73" spans="1:15" ht="19.899999999999999" customHeight="1" x14ac:dyDescent="0.25">
      <c r="A73" s="40"/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39" t="s">
        <v>51</v>
      </c>
    </row>
    <row r="74" spans="1:15" ht="19.899999999999999" customHeight="1" x14ac:dyDescent="0.25">
      <c r="H74" s="26" t="s">
        <v>52</v>
      </c>
    </row>
    <row r="75" spans="1:15" ht="19.899999999999999" customHeight="1" x14ac:dyDescent="0.3">
      <c r="H75" s="27" t="s">
        <v>34</v>
      </c>
    </row>
  </sheetData>
  <sheetProtection algorithmName="SHA-512" hashValue="xPcahhUiB5pw39OtNpn4a1+ALdFKS4xFRptB1eZ8Fek1ZR4d5ExtYeb6iE4Ofju5ImGkD/1KlxQahAR0/zjq8Q==" saltValue="zghbP1bng+6pvRQHdmOSsA==" spinCount="100000" sheet="1" objects="1" scenarios="1" selectLockedCells="1"/>
  <mergeCells count="6">
    <mergeCell ref="K1:N2"/>
    <mergeCell ref="C26:M26"/>
    <mergeCell ref="C3:N3"/>
    <mergeCell ref="B6:N6"/>
    <mergeCell ref="B9:N9"/>
    <mergeCell ref="C11:M11"/>
  </mergeCells>
  <hyperlinks>
    <hyperlink ref="H74" r:id="rId1" display="www.rccmdesign.com"/>
  </hyperlinks>
  <printOptions horizontalCentered="1"/>
  <pageMargins left="0.45" right="0.36" top="0.48" bottom="0.44" header="0.3" footer="0.3"/>
  <pageSetup scale="48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Contact Us</vt:lpstr>
      <vt:lpstr>Payback Analysis (2 Options)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 C</dc:creator>
  <cp:lastModifiedBy>jp</cp:lastModifiedBy>
  <cp:lastPrinted>2018-02-04T23:41:16Z</cp:lastPrinted>
  <dcterms:created xsi:type="dcterms:W3CDTF">2015-12-12T21:19:30Z</dcterms:created>
  <dcterms:modified xsi:type="dcterms:W3CDTF">2018-02-04T23:41:48Z</dcterms:modified>
</cp:coreProperties>
</file>